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7170" activeTab="0"/>
  </bookViews>
  <sheets>
    <sheet name="2023" sheetId="1" r:id="rId1"/>
  </sheets>
  <definedNames>
    <definedName name="_xlnm.Print_Area" localSheetId="0">'2023'!$A$1:$F$46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<sst xmlns="http://schemas.openxmlformats.org/spreadsheetml/2006/main" count="50" uniqueCount="50">
  <si>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Средства самообложения граждан
</t>
  </si>
  <si>
    <t>Возврат остатков прошлых лет</t>
  </si>
  <si>
    <t>% исполнения</t>
  </si>
  <si>
    <t>Госпошлина</t>
  </si>
  <si>
    <t>Социальная политика</t>
  </si>
  <si>
    <t>Дефицит</t>
  </si>
  <si>
    <t>Оценка</t>
  </si>
  <si>
    <t xml:space="preserve"> ожидаемого исполнении консолидированного бюджета </t>
  </si>
  <si>
    <t>Уточненный  план на год</t>
  </si>
  <si>
    <t>Общегосударственные вопросы</t>
  </si>
  <si>
    <t>Национальная оборона</t>
  </si>
  <si>
    <t>Национальная  безопасность и правоохранительная  деятельность</t>
  </si>
  <si>
    <t>Национальная  экономика</t>
  </si>
  <si>
    <t>Жилищно-коммунальное хозяйство</t>
  </si>
  <si>
    <t>Охрана  окружающей среды</t>
  </si>
  <si>
    <t>Образование</t>
  </si>
  <si>
    <t>Культура, кинематография, средства массовой информации-всего</t>
  </si>
  <si>
    <t>Здравоохранение</t>
  </si>
  <si>
    <t>Физкультура  и  спорт</t>
  </si>
  <si>
    <t>Телевидение</t>
  </si>
  <si>
    <t>Утвержденный план</t>
  </si>
  <si>
    <t xml:space="preserve">                                                                                 </t>
  </si>
  <si>
    <t xml:space="preserve">     (в тыс.руб.)</t>
  </si>
  <si>
    <t>Земельный налог</t>
  </si>
  <si>
    <t>Акцизы</t>
  </si>
  <si>
    <t>Ожидаемое  исполнение</t>
  </si>
  <si>
    <t>Налог на доходы физических лиц</t>
  </si>
  <si>
    <t>Налог на имущество физ.лиц</t>
  </si>
  <si>
    <t>Единый налог на вмененный доход</t>
  </si>
  <si>
    <t>Упрощен.система налогообложения</t>
  </si>
  <si>
    <t>Единый сельхозналог</t>
  </si>
  <si>
    <t>Неналоговые доходы</t>
  </si>
  <si>
    <t>Итого доходов</t>
  </si>
  <si>
    <t xml:space="preserve">Безвозмездные перечисления </t>
  </si>
  <si>
    <t>в том числе:</t>
  </si>
  <si>
    <t>Дотации на выравнив.бюджет.обеспеч. муниц.районов(гор.окр.)</t>
  </si>
  <si>
    <t xml:space="preserve">Субсидии </t>
  </si>
  <si>
    <t>Субвенции</t>
  </si>
  <si>
    <t>Иные межбюджетные трансферты из бюджета РТ</t>
  </si>
  <si>
    <t>ВСЕГО ДОХОДОВ</t>
  </si>
  <si>
    <t>Наименование</t>
  </si>
  <si>
    <t>ДОХОДЫ</t>
  </si>
  <si>
    <t>РАСХОДЫ</t>
  </si>
  <si>
    <t>ВСЕГО РАСХОДОВ</t>
  </si>
  <si>
    <t>Патент</t>
  </si>
  <si>
    <t>Кроме того , плата за негтивное воздействие</t>
  </si>
  <si>
    <t>Межбюджтеные трансферты</t>
  </si>
  <si>
    <t>Доходы, поступающие в порядке возмещения расходов, понесенных в связи с эксплуатации имущества</t>
  </si>
  <si>
    <t>Прочие безвозмездные поступления</t>
  </si>
  <si>
    <t>Апастовского  муниципального района на 2023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</si>
</sst>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000"/>
    <numFmt numFmtId="179" formatCode="0.00000"/>
    <numFmt numFmtId="180" formatCode="0.0000"/>
    <numFmt numFmtId="181" formatCode="0.000"/>
    <numFmt numFmtId="182" formatCode="0.000000000"/>
    <numFmt numFmtId="183" formatCode="0.00000000"/>
    <numFmt numFmtId="184" formatCode="0.0000000"/>
    <numFmt numFmtId="185" formatCode="#,##0.0"/>
  </numFmts>
  <fonts count="3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3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3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3" fillId="7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3" fillId="8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3" fillId="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4" fillId="10" borderId="1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25" fillId="11" borderId="2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10" fillId="11" borderId="1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27" fillId="12" borderId="7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14" borderId="8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37">
    <xf numFmtId="0" fontId="0" fillId="0" borderId="0" xfId="0" applyAlignment="1">
      <alignment/>
    </xf>
    <xf numFmtId="177" fontId="2" fillId="16" borderId="10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177" fontId="2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/>
    </xf>
    <xf numFmtId="177" fontId="1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wrapText="1"/>
    </xf>
    <xf numFmtId="177" fontId="2" fillId="0" borderId="10" xfId="0" applyNumberFormat="1" applyFont="1" applyFill="1" applyBorder="1" applyAlignment="1">
      <alignment wrapText="1"/>
    </xf>
    <xf numFmtId="177" fontId="1" fillId="0" borderId="10" xfId="0" applyNumberFormat="1" applyFont="1" applyBorder="1" applyAlignment="1">
      <alignment wrapText="1"/>
    </xf>
    <xf numFmtId="177" fontId="2" fillId="0" borderId="10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2" fillId="16" borderId="0" xfId="0" applyFont="1" applyFill="1" applyBorder="1" applyAlignment="1">
      <alignment/>
    </xf>
    <xf numFmtId="177" fontId="2" fillId="16" borderId="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64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— акцент2" xfId="19"/>
    <cellStyle name="20% - Акцент2 2" xfId="20"/>
    <cellStyle name="20% - Акцент2 3" xfId="21"/>
    <cellStyle name="20% - Акцент2 4" xfId="22"/>
    <cellStyle name="20% — акцент3" xfId="23"/>
    <cellStyle name="20% - Акцент3 2" xfId="24"/>
    <cellStyle name="20% - Акцент3 3" xfId="25"/>
    <cellStyle name="20% - Акцент3 4" xfId="26"/>
    <cellStyle name="20% — акцент4" xfId="27"/>
    <cellStyle name="20% - Акцент4 2" xfId="28"/>
    <cellStyle name="20% - Акцент4 3" xfId="29"/>
    <cellStyle name="20% - Акцент4 4" xfId="30"/>
    <cellStyle name="20% — акцент5" xfId="31"/>
    <cellStyle name="20% - Акцент5 2" xfId="32"/>
    <cellStyle name="20% - Акцент5 3" xfId="33"/>
    <cellStyle name="20% - Акцент5 4" xfId="34"/>
    <cellStyle name="20% — акцент6" xfId="35"/>
    <cellStyle name="20% - Акцент6 2" xfId="36"/>
    <cellStyle name="20% - Акцент6 3" xfId="37"/>
    <cellStyle name="20% - Акцент6 4" xfId="38"/>
    <cellStyle name="40% — акцент1" xfId="39"/>
    <cellStyle name="40% - Акцент1 2" xfId="40"/>
    <cellStyle name="40% - Акцент1 3" xfId="41"/>
    <cellStyle name="40% - Акцент1 4" xfId="42"/>
    <cellStyle name="40% — акцент2" xfId="43"/>
    <cellStyle name="40% - Акцент2 2" xfId="44"/>
    <cellStyle name="40% - Акцент2 3" xfId="45"/>
    <cellStyle name="40% - Акцент2 4" xfId="46"/>
    <cellStyle name="40% — акцент3" xfId="47"/>
    <cellStyle name="40% - Акцент3 2" xfId="48"/>
    <cellStyle name="40% - Акцент3 3" xfId="49"/>
    <cellStyle name="40% - Акцент3 4" xfId="50"/>
    <cellStyle name="40% — акцент4" xfId="51"/>
    <cellStyle name="40% - Акцент4 2" xfId="52"/>
    <cellStyle name="40% - Акцент4 3" xfId="53"/>
    <cellStyle name="40% - Акцент4 4" xfId="54"/>
    <cellStyle name="40% — акцент5" xfId="55"/>
    <cellStyle name="40% - Акцент5 2" xfId="56"/>
    <cellStyle name="40% - Акцент5 3" xfId="57"/>
    <cellStyle name="40% - Акцент5 4" xfId="58"/>
    <cellStyle name="40% — акцент6" xfId="59"/>
    <cellStyle name="40% - Акцент6 2" xfId="60"/>
    <cellStyle name="40% - Акцент6 3" xfId="61"/>
    <cellStyle name="40% - Акцент6 4" xfId="62"/>
    <cellStyle name="60% — акцент1" xfId="63"/>
    <cellStyle name="60% - Акцент1 2" xfId="64"/>
    <cellStyle name="60% - Акцент1 3" xfId="65"/>
    <cellStyle name="60% - Акцент1 4" xfId="66"/>
    <cellStyle name="60% — акцент2" xfId="67"/>
    <cellStyle name="60% - Акцент2 2" xfId="68"/>
    <cellStyle name="60% - Акцент2 3" xfId="69"/>
    <cellStyle name="60% - Акцент2 4" xfId="70"/>
    <cellStyle name="60% — акцент3" xfId="71"/>
    <cellStyle name="60% - Акцент3 2" xfId="72"/>
    <cellStyle name="60% - Акцент3 3" xfId="73"/>
    <cellStyle name="60% - Акцент3 4" xfId="74"/>
    <cellStyle name="60% — акцент4" xfId="75"/>
    <cellStyle name="60% - Акцент4 2" xfId="76"/>
    <cellStyle name="60% - Акцент4 3" xfId="77"/>
    <cellStyle name="60% - Акцент4 4" xfId="78"/>
    <cellStyle name="60% — акцент5" xfId="79"/>
    <cellStyle name="60% - Акцент5 2" xfId="80"/>
    <cellStyle name="60% - Акцент5 3" xfId="81"/>
    <cellStyle name="60% - Акцент5 4" xfId="82"/>
    <cellStyle name="60% —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2 2" xfId="128"/>
    <cellStyle name="Заголовок 2 3" xfId="129"/>
    <cellStyle name="Заголовок 2 4" xfId="130"/>
    <cellStyle name="Заголовок 3" xfId="131"/>
    <cellStyle name="Заголовок 4" xfId="132"/>
    <cellStyle name="Итог" xfId="133"/>
    <cellStyle name="Итог 2" xfId="134"/>
    <cellStyle name="Итог 3" xfId="135"/>
    <cellStyle name="Итог 4" xfId="136"/>
    <cellStyle name="Контрольная ячейка" xfId="137"/>
    <cellStyle name="Контрольная ячейка 2" xfId="138"/>
    <cellStyle name="Контрольная ячейка 3" xfId="139"/>
    <cellStyle name="Контрольная ячейка 4" xfId="140"/>
    <cellStyle name="Название" xfId="141"/>
    <cellStyle name="Нейтральный" xfId="142"/>
    <cellStyle name="Нейтральный 2" xfId="143"/>
    <cellStyle name="Нейтральный 3" xfId="144"/>
    <cellStyle name="Нейтральный 4" xfId="145"/>
    <cellStyle name="Обычный 2" xfId="146"/>
    <cellStyle name="Обычный 2 2" xfId="147"/>
    <cellStyle name="Обычный 3" xfId="148"/>
    <cellStyle name="Обычный 4" xfId="149"/>
    <cellStyle name="Followed Hyperlink" xfId="150"/>
    <cellStyle name="Плохой" xfId="151"/>
    <cellStyle name="Плохой 2" xfId="152"/>
    <cellStyle name="Плохой 3" xfId="153"/>
    <cellStyle name="Плохой 4" xfId="154"/>
    <cellStyle name="Пояснение" xfId="155"/>
    <cellStyle name="Пояснение 2" xfId="156"/>
    <cellStyle name="Пояснение 3" xfId="157"/>
    <cellStyle name="Пояснение 4" xfId="158"/>
    <cellStyle name="Примечание" xfId="159"/>
    <cellStyle name="Примечание 2" xfId="160"/>
    <cellStyle name="Примечание 3" xfId="161"/>
    <cellStyle name="Примечание 4" xfId="162"/>
    <cellStyle name="Percent" xfId="163"/>
    <cellStyle name="Связанная ячейка" xfId="164"/>
    <cellStyle name="Связанная ячейка 2" xfId="165"/>
    <cellStyle name="Связанная ячейка 3" xfId="166"/>
    <cellStyle name="Связанная ячейка 4" xfId="167"/>
    <cellStyle name="Текст предупреждения" xfId="168"/>
    <cellStyle name="Текст предупреждения 2" xfId="169"/>
    <cellStyle name="Текст предупреждения 3" xfId="170"/>
    <cellStyle name="Текст предупреждения 4" xfId="171"/>
    <cellStyle name="Comma" xfId="172"/>
    <cellStyle name="Comma [0]" xfId="173"/>
    <cellStyle name="Хороший" xfId="174"/>
    <cellStyle name="Хороший 2" xfId="175"/>
    <cellStyle name="Хороший 3" xfId="176"/>
    <cellStyle name="Хороший 4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0"/>
  <sheetViews>
    <sheetView tabSelected="1" zoomScaleSheetLayoutView="100" zoomScalePageLayoutView="0" workbookViewId="0" topLeftCell="A1">
      <selection activeCell="F21" sqref="F21"/>
    </sheetView>
  </sheetViews>
  <sheetFormatPr defaultColWidth="9.00390625" defaultRowHeight="12.75"/>
  <cols>
    <col min="1" max="1" width="9.125" style="6" customWidth="1"/>
    <col min="2" max="2" width="40.875" style="17" customWidth="1"/>
    <col min="3" max="3" width="17.75390625" style="6" customWidth="1"/>
    <col min="4" max="4" width="16.375" style="6" customWidth="1"/>
    <col min="5" max="5" width="14.375" style="6" customWidth="1"/>
    <col min="6" max="6" width="11.125" style="8" customWidth="1"/>
    <col min="7" max="16384" width="9.125" style="7" customWidth="1"/>
  </cols>
  <sheetData>
    <row r="1" spans="2:7" ht="15.75">
      <c r="B1" s="35" t="s">
        <v>6</v>
      </c>
      <c r="C1" s="35"/>
      <c r="D1" s="35"/>
      <c r="E1" s="35"/>
      <c r="F1" s="35"/>
      <c r="G1" s="35"/>
    </row>
    <row r="2" spans="2:7" ht="15.75">
      <c r="B2" s="35" t="s">
        <v>7</v>
      </c>
      <c r="C2" s="35"/>
      <c r="D2" s="35"/>
      <c r="E2" s="35"/>
      <c r="F2" s="35"/>
      <c r="G2" s="35"/>
    </row>
    <row r="3" spans="2:7" ht="15.75">
      <c r="B3" s="36" t="s">
        <v>49</v>
      </c>
      <c r="C3" s="36"/>
      <c r="D3" s="36"/>
      <c r="E3" s="36"/>
      <c r="F3" s="36"/>
      <c r="G3" s="36"/>
    </row>
    <row r="4" spans="2:3" ht="15.75">
      <c r="B4" s="14"/>
      <c r="C4" s="2"/>
    </row>
    <row r="5" spans="1:6" ht="15.75">
      <c r="A5" s="2" t="s">
        <v>21</v>
      </c>
      <c r="B5" s="34" t="s">
        <v>22</v>
      </c>
      <c r="C5" s="34"/>
      <c r="D5" s="34"/>
      <c r="E5" s="34"/>
      <c r="F5" s="34"/>
    </row>
    <row r="6" spans="1:6" ht="47.25">
      <c r="A6" s="9"/>
      <c r="B6" s="9" t="s">
        <v>40</v>
      </c>
      <c r="C6" s="3" t="s">
        <v>20</v>
      </c>
      <c r="D6" s="3" t="s">
        <v>8</v>
      </c>
      <c r="E6" s="3" t="s">
        <v>25</v>
      </c>
      <c r="F6" s="3" t="s">
        <v>2</v>
      </c>
    </row>
    <row r="7" spans="1:6" ht="15.75">
      <c r="A7" s="31" t="s">
        <v>41</v>
      </c>
      <c r="B7" s="32"/>
      <c r="C7" s="32"/>
      <c r="D7" s="32"/>
      <c r="E7" s="32"/>
      <c r="F7" s="33"/>
    </row>
    <row r="8" spans="1:6" ht="15.75">
      <c r="A8" s="10">
        <v>1</v>
      </c>
      <c r="B8" s="4" t="s">
        <v>26</v>
      </c>
      <c r="C8" s="18">
        <v>201079</v>
      </c>
      <c r="D8" s="18">
        <v>201079</v>
      </c>
      <c r="E8" s="18">
        <f>D8</f>
        <v>201079</v>
      </c>
      <c r="F8" s="19">
        <f>E8/D8*100</f>
        <v>100</v>
      </c>
    </row>
    <row r="9" spans="1:6" ht="15.75">
      <c r="A9" s="10">
        <v>2</v>
      </c>
      <c r="B9" s="4" t="s">
        <v>27</v>
      </c>
      <c r="C9" s="18">
        <v>5190</v>
      </c>
      <c r="D9" s="18">
        <v>5109</v>
      </c>
      <c r="E9" s="18">
        <f aca="true" t="shared" si="0" ref="E9:E20">D9</f>
        <v>5109</v>
      </c>
      <c r="F9" s="19">
        <f aca="true" t="shared" si="1" ref="F9:F45">E9/D9*100</f>
        <v>100</v>
      </c>
    </row>
    <row r="10" spans="1:6" ht="15.75">
      <c r="A10" s="10">
        <v>3</v>
      </c>
      <c r="B10" s="4" t="s">
        <v>24</v>
      </c>
      <c r="C10" s="18">
        <v>20000</v>
      </c>
      <c r="D10" s="18">
        <v>20000</v>
      </c>
      <c r="E10" s="18">
        <f t="shared" si="0"/>
        <v>20000</v>
      </c>
      <c r="F10" s="19">
        <f t="shared" si="1"/>
        <v>100</v>
      </c>
    </row>
    <row r="11" spans="1:6" ht="15.75">
      <c r="A11" s="10">
        <v>4</v>
      </c>
      <c r="B11" s="4" t="s">
        <v>23</v>
      </c>
      <c r="C11" s="18">
        <v>18523</v>
      </c>
      <c r="D11" s="18">
        <v>18523</v>
      </c>
      <c r="E11" s="18">
        <v>20721.2</v>
      </c>
      <c r="F11" s="19">
        <f t="shared" si="1"/>
        <v>111.8674080872429</v>
      </c>
    </row>
    <row r="12" spans="1:6" ht="15.75">
      <c r="A12" s="10">
        <v>5</v>
      </c>
      <c r="B12" s="4" t="s">
        <v>28</v>
      </c>
      <c r="C12" s="18">
        <v>0</v>
      </c>
      <c r="D12" s="18">
        <v>0</v>
      </c>
      <c r="E12" s="18">
        <f t="shared" si="0"/>
        <v>0</v>
      </c>
      <c r="F12" s="19"/>
    </row>
    <row r="13" spans="1:6" ht="15.75">
      <c r="A13" s="10">
        <v>6</v>
      </c>
      <c r="B13" s="15" t="s">
        <v>29</v>
      </c>
      <c r="C13" s="18">
        <v>14705</v>
      </c>
      <c r="D13" s="18">
        <v>14705</v>
      </c>
      <c r="E13" s="18">
        <v>14784.2</v>
      </c>
      <c r="F13" s="19">
        <f t="shared" si="1"/>
        <v>100.53859231553895</v>
      </c>
    </row>
    <row r="14" spans="1:6" ht="15.75">
      <c r="A14" s="10">
        <v>7</v>
      </c>
      <c r="B14" s="4" t="s">
        <v>30</v>
      </c>
      <c r="C14" s="18">
        <v>1670</v>
      </c>
      <c r="D14" s="18">
        <v>1670</v>
      </c>
      <c r="E14" s="18">
        <v>1840.4</v>
      </c>
      <c r="F14" s="19">
        <f t="shared" si="1"/>
        <v>110.20359281437126</v>
      </c>
    </row>
    <row r="15" spans="1:6" ht="15.75">
      <c r="A15" s="10">
        <v>8</v>
      </c>
      <c r="B15" s="4" t="s">
        <v>3</v>
      </c>
      <c r="C15" s="18">
        <v>2047</v>
      </c>
      <c r="D15" s="18">
        <v>2047</v>
      </c>
      <c r="E15" s="18">
        <f t="shared" si="0"/>
        <v>2047</v>
      </c>
      <c r="F15" s="19">
        <f t="shared" si="1"/>
        <v>100</v>
      </c>
    </row>
    <row r="16" spans="1:6" ht="15.75">
      <c r="A16" s="10">
        <v>9</v>
      </c>
      <c r="B16" s="4" t="s">
        <v>44</v>
      </c>
      <c r="C16" s="18">
        <v>3040</v>
      </c>
      <c r="D16" s="18">
        <v>3040</v>
      </c>
      <c r="E16" s="18">
        <f t="shared" si="0"/>
        <v>3040</v>
      </c>
      <c r="F16" s="19">
        <f t="shared" si="1"/>
        <v>100</v>
      </c>
    </row>
    <row r="17" spans="1:6" ht="15.75">
      <c r="A17" s="10">
        <v>10</v>
      </c>
      <c r="B17" s="4" t="s">
        <v>31</v>
      </c>
      <c r="C17" s="18">
        <v>13528</v>
      </c>
      <c r="D17" s="18">
        <v>13528</v>
      </c>
      <c r="E17" s="18">
        <f t="shared" si="0"/>
        <v>13528</v>
      </c>
      <c r="F17" s="19">
        <f t="shared" si="1"/>
        <v>100</v>
      </c>
    </row>
    <row r="18" spans="1:6" ht="31.5">
      <c r="A18" s="10">
        <v>11</v>
      </c>
      <c r="B18" s="4" t="s">
        <v>45</v>
      </c>
      <c r="C18" s="18">
        <v>1070</v>
      </c>
      <c r="D18" s="18">
        <v>1070</v>
      </c>
      <c r="E18" s="18">
        <f t="shared" si="0"/>
        <v>1070</v>
      </c>
      <c r="F18" s="19">
        <f t="shared" si="1"/>
        <v>100</v>
      </c>
    </row>
    <row r="19" spans="1:6" ht="47.25">
      <c r="A19" s="10">
        <v>12</v>
      </c>
      <c r="B19" s="4" t="s">
        <v>47</v>
      </c>
      <c r="C19" s="18"/>
      <c r="D19" s="18">
        <v>4443</v>
      </c>
      <c r="E19" s="18">
        <f t="shared" si="0"/>
        <v>4443</v>
      </c>
      <c r="F19" s="19">
        <f t="shared" si="1"/>
        <v>100</v>
      </c>
    </row>
    <row r="20" spans="1:6" ht="31.5">
      <c r="A20" s="10">
        <v>13</v>
      </c>
      <c r="B20" s="4" t="s">
        <v>0</v>
      </c>
      <c r="C20" s="18"/>
      <c r="D20" s="18">
        <v>6153.4</v>
      </c>
      <c r="E20" s="18">
        <f t="shared" si="0"/>
        <v>6153.4</v>
      </c>
      <c r="F20" s="19">
        <f t="shared" si="1"/>
        <v>100</v>
      </c>
    </row>
    <row r="21" spans="1:252" s="12" customFormat="1" ht="15.75">
      <c r="A21" s="13"/>
      <c r="B21" s="16" t="s">
        <v>32</v>
      </c>
      <c r="C21" s="20">
        <f>SUM(C8:C20)</f>
        <v>280852</v>
      </c>
      <c r="D21" s="20">
        <f>SUM(D8:D20)</f>
        <v>291367.4</v>
      </c>
      <c r="E21" s="20">
        <f>SUM(E8:E20)</f>
        <v>293815.20000000007</v>
      </c>
      <c r="F21" s="19">
        <f t="shared" si="1"/>
        <v>100.84010771280522</v>
      </c>
      <c r="IR21" s="12">
        <f>SUM(H21:IQ21)</f>
        <v>0</v>
      </c>
    </row>
    <row r="22" spans="1:252" s="12" customFormat="1" ht="15.75">
      <c r="A22" s="10"/>
      <c r="B22" s="3" t="s">
        <v>33</v>
      </c>
      <c r="C22" s="20">
        <f>C24+C25+C26+C27+C28+C29</f>
        <v>513675.04000000004</v>
      </c>
      <c r="D22" s="20">
        <f>D24+D25+D26+D27+D28+D29</f>
        <v>608950.5</v>
      </c>
      <c r="E22" s="20">
        <f>E24+E25+E26+E27+E28+E29</f>
        <v>608950.5</v>
      </c>
      <c r="F22" s="19">
        <f t="shared" si="1"/>
        <v>100</v>
      </c>
      <c r="IR22" s="12">
        <f>SUM(A22:IQ22)</f>
        <v>1731676.04</v>
      </c>
    </row>
    <row r="23" spans="1:6" ht="15.75">
      <c r="A23" s="10"/>
      <c r="B23" s="4" t="s">
        <v>34</v>
      </c>
      <c r="C23" s="18"/>
      <c r="D23" s="19"/>
      <c r="E23" s="19"/>
      <c r="F23" s="19"/>
    </row>
    <row r="24" spans="1:6" ht="31.5">
      <c r="A24" s="10">
        <v>1</v>
      </c>
      <c r="B24" s="4" t="s">
        <v>35</v>
      </c>
      <c r="C24" s="18">
        <v>39127.4</v>
      </c>
      <c r="D24" s="25">
        <v>39127.4</v>
      </c>
      <c r="E24" s="25">
        <f>D24</f>
        <v>39127.4</v>
      </c>
      <c r="F24" s="19">
        <f t="shared" si="1"/>
        <v>100</v>
      </c>
    </row>
    <row r="25" spans="1:6" ht="18.75" customHeight="1">
      <c r="A25" s="10">
        <v>2</v>
      </c>
      <c r="B25" s="4" t="s">
        <v>36</v>
      </c>
      <c r="C25" s="18">
        <v>270668.2</v>
      </c>
      <c r="D25" s="25">
        <v>272458.3</v>
      </c>
      <c r="E25" s="25">
        <f>D25</f>
        <v>272458.3</v>
      </c>
      <c r="F25" s="19">
        <f t="shared" si="1"/>
        <v>100</v>
      </c>
    </row>
    <row r="26" spans="1:6" ht="18.75" customHeight="1">
      <c r="A26" s="10">
        <v>3</v>
      </c>
      <c r="B26" s="4" t="s">
        <v>37</v>
      </c>
      <c r="C26" s="18">
        <v>203879.44</v>
      </c>
      <c r="D26" s="25">
        <v>204904.2</v>
      </c>
      <c r="E26" s="25">
        <f>D26</f>
        <v>204904.2</v>
      </c>
      <c r="F26" s="19">
        <f t="shared" si="1"/>
        <v>100</v>
      </c>
    </row>
    <row r="27" spans="1:6" ht="31.5">
      <c r="A27" s="10">
        <v>4</v>
      </c>
      <c r="B27" s="4" t="s">
        <v>38</v>
      </c>
      <c r="C27" s="18">
        <v>0</v>
      </c>
      <c r="D27" s="26">
        <v>92460.6</v>
      </c>
      <c r="E27" s="25">
        <f>D27</f>
        <v>92460.6</v>
      </c>
      <c r="F27" s="19">
        <f t="shared" si="1"/>
        <v>100</v>
      </c>
    </row>
    <row r="28" spans="1:6" ht="15.75">
      <c r="A28" s="10">
        <v>5</v>
      </c>
      <c r="B28" s="27" t="s">
        <v>48</v>
      </c>
      <c r="C28" s="18"/>
      <c r="D28" s="26"/>
      <c r="E28" s="25"/>
      <c r="F28" s="19"/>
    </row>
    <row r="29" spans="1:6" ht="15.75">
      <c r="A29" s="10">
        <v>6</v>
      </c>
      <c r="B29" s="27" t="s">
        <v>1</v>
      </c>
      <c r="C29" s="18"/>
      <c r="D29" s="19"/>
      <c r="E29" s="19"/>
      <c r="F29" s="19"/>
    </row>
    <row r="30" spans="1:6" s="12" customFormat="1" ht="22.5" customHeight="1">
      <c r="A30" s="5"/>
      <c r="B30" s="16" t="s">
        <v>39</v>
      </c>
      <c r="C30" s="28">
        <f>C21+C22</f>
        <v>794527.04</v>
      </c>
      <c r="D30" s="20">
        <f>D21+D22</f>
        <v>900317.9</v>
      </c>
      <c r="E30" s="20">
        <f>E21+E22</f>
        <v>902765.7000000001</v>
      </c>
      <c r="F30" s="21">
        <f t="shared" si="1"/>
        <v>100.2718817431043</v>
      </c>
    </row>
    <row r="31" spans="1:6" ht="22.5" customHeight="1">
      <c r="A31" s="31" t="s">
        <v>42</v>
      </c>
      <c r="B31" s="32"/>
      <c r="C31" s="32"/>
      <c r="D31" s="32"/>
      <c r="E31" s="32"/>
      <c r="F31" s="33"/>
    </row>
    <row r="32" spans="1:6" ht="15.75">
      <c r="A32" s="4">
        <v>1</v>
      </c>
      <c r="B32" s="4" t="s">
        <v>9</v>
      </c>
      <c r="C32" s="1">
        <v>85058</v>
      </c>
      <c r="D32" s="22">
        <v>128721.5</v>
      </c>
      <c r="E32" s="22">
        <f>D32</f>
        <v>128721.5</v>
      </c>
      <c r="F32" s="19">
        <f t="shared" si="1"/>
        <v>100</v>
      </c>
    </row>
    <row r="33" spans="1:6" ht="15.75">
      <c r="A33" s="4">
        <v>2</v>
      </c>
      <c r="B33" s="4" t="s">
        <v>10</v>
      </c>
      <c r="C33" s="22">
        <v>2844.4</v>
      </c>
      <c r="D33" s="22">
        <v>2844.4</v>
      </c>
      <c r="E33" s="22">
        <f aca="true" t="shared" si="2" ref="E33:E44">D33</f>
        <v>2844.4</v>
      </c>
      <c r="F33" s="19">
        <f t="shared" si="1"/>
        <v>100</v>
      </c>
    </row>
    <row r="34" spans="1:6" ht="31.5">
      <c r="A34" s="4">
        <v>3</v>
      </c>
      <c r="B34" s="4" t="s">
        <v>11</v>
      </c>
      <c r="C34" s="22">
        <v>3786.8</v>
      </c>
      <c r="D34" s="22">
        <v>5045.8</v>
      </c>
      <c r="E34" s="22">
        <f t="shared" si="2"/>
        <v>5045.8</v>
      </c>
      <c r="F34" s="19">
        <f t="shared" si="1"/>
        <v>100</v>
      </c>
    </row>
    <row r="35" spans="1:6" ht="15.75">
      <c r="A35" s="4">
        <v>4</v>
      </c>
      <c r="B35" s="4" t="s">
        <v>12</v>
      </c>
      <c r="C35" s="22">
        <v>22477.8</v>
      </c>
      <c r="D35" s="22">
        <v>49706.4</v>
      </c>
      <c r="E35" s="22">
        <f t="shared" si="2"/>
        <v>49706.4</v>
      </c>
      <c r="F35" s="19">
        <f t="shared" si="1"/>
        <v>100</v>
      </c>
    </row>
    <row r="36" spans="1:6" ht="15.75">
      <c r="A36" s="4">
        <v>5</v>
      </c>
      <c r="B36" s="4" t="s">
        <v>13</v>
      </c>
      <c r="C36" s="22">
        <v>22788.4</v>
      </c>
      <c r="D36" s="23">
        <v>99080.1</v>
      </c>
      <c r="E36" s="22">
        <f t="shared" si="2"/>
        <v>99080.1</v>
      </c>
      <c r="F36" s="19">
        <f t="shared" si="1"/>
        <v>100</v>
      </c>
    </row>
    <row r="37" spans="1:6" ht="15.75">
      <c r="A37" s="4">
        <v>6</v>
      </c>
      <c r="B37" s="4" t="s">
        <v>14</v>
      </c>
      <c r="C37" s="22">
        <v>1070</v>
      </c>
      <c r="D37" s="22">
        <v>3045</v>
      </c>
      <c r="E37" s="22">
        <f t="shared" si="2"/>
        <v>3045</v>
      </c>
      <c r="F37" s="19">
        <f t="shared" si="1"/>
        <v>100</v>
      </c>
    </row>
    <row r="38" spans="1:6" ht="15.75">
      <c r="A38" s="4">
        <v>7</v>
      </c>
      <c r="B38" s="4" t="s">
        <v>15</v>
      </c>
      <c r="C38" s="22">
        <v>467098.2</v>
      </c>
      <c r="D38" s="22">
        <v>500081.3</v>
      </c>
      <c r="E38" s="22">
        <f t="shared" si="2"/>
        <v>500081.3</v>
      </c>
      <c r="F38" s="19">
        <f t="shared" si="1"/>
        <v>100</v>
      </c>
    </row>
    <row r="39" spans="1:6" ht="31.5">
      <c r="A39" s="4">
        <v>8</v>
      </c>
      <c r="B39" s="4" t="s">
        <v>16</v>
      </c>
      <c r="C39" s="22">
        <v>101627.8</v>
      </c>
      <c r="D39" s="22">
        <v>111804.6</v>
      </c>
      <c r="E39" s="22">
        <f t="shared" si="2"/>
        <v>111804.6</v>
      </c>
      <c r="F39" s="19">
        <f t="shared" si="1"/>
        <v>100</v>
      </c>
    </row>
    <row r="40" spans="1:6" ht="15.75">
      <c r="A40" s="4">
        <v>9</v>
      </c>
      <c r="B40" s="4" t="s">
        <v>17</v>
      </c>
      <c r="C40" s="22">
        <v>337.2</v>
      </c>
      <c r="D40" s="22">
        <v>337.2</v>
      </c>
      <c r="E40" s="22">
        <f t="shared" si="2"/>
        <v>337.2</v>
      </c>
      <c r="F40" s="19">
        <f t="shared" si="1"/>
        <v>100</v>
      </c>
    </row>
    <row r="41" spans="1:6" ht="15.75">
      <c r="A41" s="4">
        <v>10</v>
      </c>
      <c r="B41" s="4" t="s">
        <v>4</v>
      </c>
      <c r="C41" s="22">
        <v>18723.4</v>
      </c>
      <c r="D41" s="22">
        <v>27282.5</v>
      </c>
      <c r="E41" s="22">
        <f t="shared" si="2"/>
        <v>27282.5</v>
      </c>
      <c r="F41" s="19">
        <f t="shared" si="1"/>
        <v>100</v>
      </c>
    </row>
    <row r="42" spans="1:6" ht="15.75">
      <c r="A42" s="4">
        <v>11</v>
      </c>
      <c r="B42" s="4" t="s">
        <v>18</v>
      </c>
      <c r="C42" s="22">
        <v>68512.6</v>
      </c>
      <c r="D42" s="22">
        <v>76390.7</v>
      </c>
      <c r="E42" s="22">
        <f t="shared" si="2"/>
        <v>76390.7</v>
      </c>
      <c r="F42" s="19">
        <f t="shared" si="1"/>
        <v>100</v>
      </c>
    </row>
    <row r="43" spans="1:6" ht="15.75">
      <c r="A43" s="4">
        <v>12</v>
      </c>
      <c r="B43" s="4" t="s">
        <v>19</v>
      </c>
      <c r="C43" s="22">
        <v>0</v>
      </c>
      <c r="D43" s="22">
        <v>2709.2</v>
      </c>
      <c r="E43" s="22">
        <f t="shared" si="2"/>
        <v>2709.2</v>
      </c>
      <c r="F43" s="19">
        <f t="shared" si="1"/>
        <v>100</v>
      </c>
    </row>
    <row r="44" spans="1:6" ht="15.75">
      <c r="A44" s="4">
        <v>13</v>
      </c>
      <c r="B44" s="4" t="s">
        <v>46</v>
      </c>
      <c r="C44" s="22">
        <v>202.4</v>
      </c>
      <c r="D44" s="22">
        <v>202.4</v>
      </c>
      <c r="E44" s="22">
        <f t="shared" si="2"/>
        <v>202.4</v>
      </c>
      <c r="F44" s="19">
        <f t="shared" si="1"/>
        <v>100</v>
      </c>
    </row>
    <row r="45" spans="1:6" s="12" customFormat="1" ht="15.75">
      <c r="A45" s="5"/>
      <c r="B45" s="5" t="s">
        <v>43</v>
      </c>
      <c r="C45" s="24">
        <f>SUM(C32:C44)</f>
        <v>794527</v>
      </c>
      <c r="D45" s="24">
        <f>SUM(D32:D44)</f>
        <v>1007251.0999999999</v>
      </c>
      <c r="E45" s="24">
        <f>SUM(E32:E44)</f>
        <v>1007251.0999999999</v>
      </c>
      <c r="F45" s="21">
        <f t="shared" si="1"/>
        <v>100</v>
      </c>
    </row>
    <row r="46" spans="1:6" s="12" customFormat="1" ht="15.75">
      <c r="A46" s="11"/>
      <c r="B46" s="5" t="s">
        <v>5</v>
      </c>
      <c r="C46" s="20">
        <f>C45-C30</f>
        <v>-0.0400000000372529</v>
      </c>
      <c r="D46" s="20">
        <f>D45-D30</f>
        <v>106933.19999999984</v>
      </c>
      <c r="E46" s="20">
        <f>E45-E30</f>
        <v>104485.39999999979</v>
      </c>
      <c r="F46" s="21"/>
    </row>
    <row r="48" ht="15.75">
      <c r="D48" s="29"/>
    </row>
    <row r="49" ht="15.75">
      <c r="D49" s="29"/>
    </row>
    <row r="50" ht="15.75">
      <c r="D50" s="30"/>
    </row>
  </sheetData>
  <sheetProtection/>
  <mergeCells count="6">
    <mergeCell ref="A31:F31"/>
    <mergeCell ref="B5:F5"/>
    <mergeCell ref="B1:G1"/>
    <mergeCell ref="B2:G2"/>
    <mergeCell ref="B3:G3"/>
    <mergeCell ref="A7:F7"/>
  </mergeCells>
  <printOptions/>
  <pageMargins left="0.7874015748031497" right="0.3937007874015748" top="0.3937007874015748" bottom="0.5905511811023623" header="0.5118110236220472" footer="0.5118110236220472"/>
  <pageSetup fitToHeight="1" fitToWidth="1" horizontalDpi="600" verticalDpi="600" orientation="portrait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aksu-alexn</dc:creator>
  <cp:keywords/>
  <dc:description/>
  <cp:lastModifiedBy>raifo10</cp:lastModifiedBy>
  <cp:lastPrinted>2023-11-03T10:46:28Z</cp:lastPrinted>
  <dcterms:created xsi:type="dcterms:W3CDTF">2007-05-04T05:11:43Z</dcterms:created>
  <dcterms:modified xsi:type="dcterms:W3CDTF">2023-12-05T07:24:23Z</dcterms:modified>
  <cp:category/>
  <cp:version/>
  <cp:contentType/>
  <cp:contentStatus/>
</cp:coreProperties>
</file>